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ESTADISTICAS " sheetId="1" r:id="rId1"/>
    <sheet name="GLV" sheetId="2" r:id="rId2"/>
  </sheets>
  <definedNames>
    <definedName name="_xlnm.Print_Area" localSheetId="0">'ESTADISTICAS '!$A$2:$N$47</definedName>
    <definedName name="_xlnm.Print_Area" localSheetId="1">GLV!$A$1:$J$39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M21" i="1"/>
  <c r="M17" i="1"/>
  <c r="M13" i="1"/>
  <c r="M29" i="1" l="1"/>
  <c r="G25" i="1"/>
  <c r="G21" i="1"/>
  <c r="G17" i="1"/>
  <c r="K25" i="1" l="1"/>
  <c r="K21" i="1"/>
  <c r="K17" i="1"/>
  <c r="K13" i="1"/>
  <c r="J25" i="1"/>
  <c r="J21" i="1"/>
  <c r="J17" i="1"/>
  <c r="J13" i="1"/>
  <c r="I25" i="1"/>
  <c r="I21" i="1"/>
  <c r="I17" i="1"/>
  <c r="I13" i="1"/>
  <c r="F25" i="1"/>
  <c r="F21" i="1"/>
  <c r="F17" i="1"/>
  <c r="F13" i="1"/>
  <c r="G13" i="1"/>
  <c r="G29" i="1" s="1"/>
  <c r="L25" i="1"/>
  <c r="L21" i="1"/>
  <c r="L17" i="1"/>
  <c r="L13" i="1"/>
  <c r="L29" i="1" l="1"/>
  <c r="J29" i="1"/>
  <c r="K29" i="1"/>
  <c r="F29" i="1"/>
  <c r="I29" i="1"/>
  <c r="N25" i="1"/>
  <c r="H25" i="1"/>
  <c r="E25" i="1"/>
  <c r="D25" i="1"/>
  <c r="C25" i="1"/>
  <c r="B25" i="1"/>
  <c r="N21" i="1"/>
  <c r="H21" i="1"/>
  <c r="E21" i="1"/>
  <c r="D21" i="1"/>
  <c r="C21" i="1"/>
  <c r="B21" i="1"/>
  <c r="N17" i="1"/>
  <c r="H17" i="1"/>
  <c r="E17" i="1"/>
  <c r="D17" i="1"/>
  <c r="C17" i="1"/>
  <c r="B17" i="1"/>
  <c r="N13" i="1"/>
  <c r="H13" i="1"/>
  <c r="E13" i="1"/>
  <c r="D13" i="1"/>
  <c r="C13" i="1"/>
  <c r="B13" i="1"/>
  <c r="B29" i="1" l="1"/>
  <c r="C29" i="1"/>
  <c r="E29" i="1"/>
  <c r="D29" i="1"/>
  <c r="H29" i="1"/>
  <c r="N29" i="1"/>
  <c r="A15" i="1"/>
  <c r="A14" i="1"/>
</calcChain>
</file>

<file path=xl/sharedStrings.xml><?xml version="1.0" encoding="utf-8"?>
<sst xmlns="http://schemas.openxmlformats.org/spreadsheetml/2006/main" count="39" uniqueCount="35">
  <si>
    <t>TOTAL</t>
  </si>
  <si>
    <t xml:space="preserve">MARZO 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</si>
  <si>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</si>
  <si>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</si>
  <si>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</si>
  <si>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</si>
  <si>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</si>
  <si>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</si>
  <si>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</si>
  <si>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</si>
  <si>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SEPTIEMBRE</t>
  </si>
  <si>
    <t>Wardes Desirée García</t>
  </si>
  <si>
    <t>Asistente Administrativa</t>
  </si>
  <si>
    <t>5- LOGROS DE MESA DE SEGURIDAD, CIUDADANÍA Y GÉNERO</t>
  </si>
  <si>
    <t>12- CASOS S/CONTROL DE ALQUILERES DE CASAS Y DESAHUCIOS</t>
  </si>
  <si>
    <t>T1</t>
  </si>
  <si>
    <t>T2</t>
  </si>
  <si>
    <t>T3</t>
  </si>
  <si>
    <t>T4</t>
  </si>
  <si>
    <t>11- SOLICITANTES DE CERTIFICADO DE VIDA Y COSTUMBRE</t>
  </si>
  <si>
    <t>6-SUBSIDIOS DE PROGRAMA P/ ENVEJECIENTES Y DISCAPACITADOS</t>
  </si>
  <si>
    <t>MES / SERVICIO</t>
  </si>
  <si>
    <t>1- DONACIÓN DE RACIONES ALIMENTICIAS</t>
  </si>
  <si>
    <t>2- DONACIÓN DE CANASTILLA P/ EMBARAZADA</t>
  </si>
  <si>
    <t>3-DONACIONES DE ELECTRODOMÉSTICOS Y MATERIALES DE CONSTRUCCIÓN</t>
  </si>
  <si>
    <t>4- CONTRIBUCIÓN A LAS IGLESIAS</t>
  </si>
  <si>
    <t>7- INSCRITOS P/ GESTIÓN DE PENSIONES SOLIDARIAS - CONAPE</t>
  </si>
  <si>
    <t>8- SOLICITANTES DE SALÓN DE CONFERENCIAS Y CENTRO CULTURAL</t>
  </si>
  <si>
    <t>9-SOLICITANTES DE  INFORMACIÓN PÚBLICA DE LA OAI</t>
  </si>
  <si>
    <t xml:space="preserve">10- DONACIÓN DE MEDICAMENTOS </t>
  </si>
  <si>
    <t>13- SERVICIOS PUNTO GOB.DO</t>
  </si>
  <si>
    <t>INFORME MENSUAL DE SERVICIOS AL PÚBLICO EN EL AÑO 2024</t>
  </si>
  <si>
    <t xml:space="preserve">ESTADÍSTICAS INSTITUCIONALES </t>
  </si>
  <si>
    <t>ESTADÍSTICAS INSTITUCIONALES</t>
  </si>
  <si>
    <t>GOBERNACIÓN PROVINCIAL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</si>
</sst>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mmmm\-yy"/>
    <numFmt numFmtId="166" formatCode="_(* #,##0_);_(* \(#,##0\);_(* &quot;-&quot;??_);_(@_)"/>
    <numFmt numFmtId="167" formatCode="_(* #,##0_);_(* \(#,##0\);_(* &quot;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u/>
      <sz val="11"/>
      <color theme="1"/>
      <name val="Calibri"/>
      <family val="2"/>
      <scheme val="minor"/>
    </font>
    <font>
      <sz val="10"/>
      <color theme="1"/>
      <name val="Tw Cen MT"/>
      <family val="2"/>
    </font>
    <font>
      <b/>
      <sz val="10"/>
      <color theme="1"/>
      <name val="Tw Cen MT"/>
      <family val="2"/>
    </font>
    <font>
      <b/>
      <sz val="10"/>
      <name val="Tw Cen MT"/>
      <family val="2"/>
    </font>
    <font>
      <b/>
      <sz val="13"/>
      <color theme="1"/>
      <name val="Tw Cen MT"/>
      <family val="2"/>
    </font>
    <font>
      <b/>
      <sz val="14"/>
      <color theme="1"/>
      <name val="Tw Cen MT"/>
      <family val="2"/>
    </font>
    <font>
      <b/>
      <sz val="12"/>
      <color theme="1"/>
      <name val="Tw Cen MT"/>
      <family val="2"/>
    </font>
    <font>
      <sz val="12"/>
      <color theme="1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2" borderId="0" applyNumberFormat="0" applyBorder="0" applyAlignment="0" applyProtection="0"/>
    <xf numFmtId="0" fontId="8" fillId="0" borderId="22" applyNumberFormat="0" applyFill="0" applyAlignment="0" applyProtection="0"/>
  </cellStyleXfs>
  <cellXfs count="83">
    <xf numFmtId="0" fontId="0" fillId="0" borderId="0" xfId="0"/>
    <xf numFmtId="0" fontId="2" fillId="0" borderId="0" xfId="0" applyFont="1"/>
    <xf numFmtId="14" fontId="0" fillId="0" borderId="0" xfId="0" applyNumberFormat="1"/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Border="1"/>
    <xf numFmtId="0" fontId="10" fillId="0" borderId="0" xfId="0" applyFont="1" applyAlignment="1"/>
    <xf numFmtId="0" fontId="11" fillId="0" borderId="0" xfId="0" applyFont="1" applyAlignment="1"/>
    <xf numFmtId="165" fontId="15" fillId="3" borderId="23" xfId="4" applyNumberFormat="1" applyFont="1" applyFill="1" applyBorder="1" applyAlignment="1">
      <alignment horizontal="center" vertical="center"/>
    </xf>
    <xf numFmtId="165" fontId="14" fillId="3" borderId="3" xfId="3" applyNumberFormat="1" applyFont="1" applyFill="1" applyBorder="1" applyAlignment="1">
      <alignment horizontal="left"/>
    </xf>
    <xf numFmtId="165" fontId="14" fillId="3" borderId="10" xfId="3" applyNumberFormat="1" applyFont="1" applyFill="1" applyBorder="1" applyAlignment="1">
      <alignment horizontal="left"/>
    </xf>
    <xf numFmtId="165" fontId="15" fillId="3" borderId="24" xfId="4" applyNumberFormat="1" applyFont="1" applyFill="1" applyBorder="1" applyAlignment="1">
      <alignment horizontal="left"/>
    </xf>
    <xf numFmtId="165" fontId="15" fillId="3" borderId="25" xfId="4" applyNumberFormat="1" applyFont="1" applyFill="1" applyBorder="1" applyAlignment="1">
      <alignment horizontal="center" vertical="center"/>
    </xf>
    <xf numFmtId="165" fontId="14" fillId="3" borderId="3" xfId="0" applyNumberFormat="1" applyFont="1" applyFill="1" applyBorder="1" applyAlignment="1">
      <alignment horizontal="left"/>
    </xf>
    <xf numFmtId="165" fontId="14" fillId="3" borderId="10" xfId="0" applyNumberFormat="1" applyFont="1" applyFill="1" applyBorder="1" applyAlignment="1">
      <alignment horizontal="left"/>
    </xf>
    <xf numFmtId="165" fontId="14" fillId="3" borderId="20" xfId="0" applyNumberFormat="1" applyFont="1" applyFill="1" applyBorder="1" applyAlignment="1">
      <alignment horizontal="left"/>
    </xf>
    <xf numFmtId="166" fontId="14" fillId="3" borderId="18" xfId="3" applyNumberFormat="1" applyFont="1" applyFill="1" applyBorder="1" applyAlignment="1"/>
    <xf numFmtId="3" fontId="14" fillId="3" borderId="18" xfId="2" applyNumberFormat="1" applyFont="1" applyFill="1" applyBorder="1" applyAlignment="1"/>
    <xf numFmtId="166" fontId="14" fillId="3" borderId="27" xfId="3" applyNumberFormat="1" applyFont="1" applyFill="1" applyBorder="1" applyAlignment="1"/>
    <xf numFmtId="166" fontId="13" fillId="0" borderId="6" xfId="1" applyNumberFormat="1" applyFont="1" applyFill="1" applyBorder="1" applyAlignment="1"/>
    <xf numFmtId="166" fontId="13" fillId="0" borderId="6" xfId="1" applyNumberFormat="1" applyFont="1" applyFill="1" applyBorder="1" applyAlignment="1">
      <alignment horizontal="center"/>
    </xf>
    <xf numFmtId="166" fontId="14" fillId="0" borderId="6" xfId="1" applyNumberFormat="1" applyFont="1" applyFill="1" applyBorder="1" applyAlignment="1">
      <alignment horizontal="center"/>
    </xf>
    <xf numFmtId="166" fontId="13" fillId="0" borderId="28" xfId="1" applyNumberFormat="1" applyFont="1" applyFill="1" applyBorder="1" applyAlignment="1">
      <alignment horizontal="center"/>
    </xf>
    <xf numFmtId="166" fontId="13" fillId="0" borderId="4" xfId="1" applyNumberFormat="1" applyFont="1" applyFill="1" applyBorder="1" applyAlignment="1"/>
    <xf numFmtId="166" fontId="13" fillId="0" borderId="4" xfId="1" applyNumberFormat="1" applyFont="1" applyFill="1" applyBorder="1" applyAlignment="1">
      <alignment horizontal="center"/>
    </xf>
    <xf numFmtId="166" fontId="14" fillId="0" borderId="4" xfId="1" applyNumberFormat="1" applyFont="1" applyFill="1" applyBorder="1" applyAlignment="1">
      <alignment horizontal="center"/>
    </xf>
    <xf numFmtId="166" fontId="13" fillId="0" borderId="29" xfId="1" applyNumberFormat="1" applyFont="1" applyFill="1" applyBorder="1" applyAlignment="1">
      <alignment horizontal="center"/>
    </xf>
    <xf numFmtId="166" fontId="13" fillId="0" borderId="7" xfId="1" applyNumberFormat="1" applyFont="1" applyFill="1" applyBorder="1" applyAlignment="1"/>
    <xf numFmtId="166" fontId="13" fillId="0" borderId="7" xfId="1" applyNumberFormat="1" applyFont="1" applyFill="1" applyBorder="1" applyAlignment="1">
      <alignment horizontal="center"/>
    </xf>
    <xf numFmtId="166" fontId="14" fillId="0" borderId="7" xfId="1" applyNumberFormat="1" applyFont="1" applyFill="1" applyBorder="1" applyAlignment="1">
      <alignment horizontal="center"/>
    </xf>
    <xf numFmtId="166" fontId="13" fillId="0" borderId="26" xfId="1" applyNumberFormat="1" applyFont="1" applyFill="1" applyBorder="1" applyAlignment="1">
      <alignment horizontal="center"/>
    </xf>
    <xf numFmtId="166" fontId="13" fillId="0" borderId="11" xfId="1" applyNumberFormat="1" applyFont="1" applyFill="1" applyBorder="1" applyAlignment="1">
      <alignment horizontal="center"/>
    </xf>
    <xf numFmtId="166" fontId="14" fillId="3" borderId="19" xfId="3" applyNumberFormat="1" applyFont="1" applyFill="1" applyBorder="1" applyAlignment="1"/>
    <xf numFmtId="166" fontId="14" fillId="3" borderId="30" xfId="3" applyNumberFormat="1" applyFont="1" applyFill="1" applyBorder="1" applyAlignment="1"/>
    <xf numFmtId="167" fontId="13" fillId="0" borderId="7" xfId="1" applyNumberFormat="1" applyFont="1" applyFill="1" applyBorder="1" applyAlignment="1">
      <alignment horizontal="center"/>
    </xf>
    <xf numFmtId="167" fontId="13" fillId="0" borderId="6" xfId="1" applyNumberFormat="1" applyFont="1" applyFill="1" applyBorder="1" applyAlignment="1">
      <alignment horizontal="center"/>
    </xf>
    <xf numFmtId="167" fontId="13" fillId="0" borderId="4" xfId="1" applyNumberFormat="1" applyFont="1" applyFill="1" applyBorder="1" applyAlignment="1">
      <alignment horizontal="center"/>
    </xf>
    <xf numFmtId="166" fontId="13" fillId="0" borderId="21" xfId="1" applyNumberFormat="1" applyFont="1" applyFill="1" applyBorder="1" applyAlignment="1">
      <alignment horizontal="center"/>
    </xf>
    <xf numFmtId="167" fontId="13" fillId="0" borderId="21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7" fillId="0" borderId="0" xfId="0" applyFont="1" applyAlignment="1"/>
    <xf numFmtId="0" fontId="16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166" fontId="14" fillId="3" borderId="31" xfId="3" applyNumberFormat="1" applyFont="1" applyFill="1" applyBorder="1" applyAlignment="1"/>
    <xf numFmtId="166" fontId="13" fillId="0" borderId="32" xfId="1" applyNumberFormat="1" applyFont="1" applyFill="1" applyBorder="1" applyAlignment="1">
      <alignment horizontal="center"/>
    </xf>
    <xf numFmtId="166" fontId="13" fillId="0" borderId="33" xfId="1" applyNumberFormat="1" applyFont="1" applyFill="1" applyBorder="1" applyAlignment="1">
      <alignment horizontal="center"/>
    </xf>
    <xf numFmtId="166" fontId="14" fillId="0" borderId="11" xfId="1" applyNumberFormat="1" applyFont="1" applyFill="1" applyBorder="1" applyAlignment="1">
      <alignment horizontal="center"/>
    </xf>
    <xf numFmtId="166" fontId="14" fillId="3" borderId="34" xfId="3" applyNumberFormat="1" applyFont="1" applyFill="1" applyBorder="1" applyAlignment="1"/>
    <xf numFmtId="0" fontId="14" fillId="4" borderId="8" xfId="3" applyFont="1" applyFill="1" applyBorder="1" applyAlignment="1">
      <alignment horizontal="center" vertical="center"/>
    </xf>
    <xf numFmtId="166" fontId="14" fillId="4" borderId="9" xfId="3" applyNumberFormat="1" applyFont="1" applyFill="1" applyBorder="1" applyAlignment="1">
      <alignment horizontal="center" vertical="center"/>
    </xf>
    <xf numFmtId="166" fontId="14" fillId="4" borderId="35" xfId="3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/>
    <xf numFmtId="0" fontId="17" fillId="0" borderId="0" xfId="0" applyFont="1" applyAlignment="1">
      <alignment horizontal="center"/>
    </xf>
    <xf numFmtId="0" fontId="14" fillId="4" borderId="14" xfId="3" applyFont="1" applyFill="1" applyBorder="1" applyAlignment="1">
      <alignment horizontal="center" vertical="center"/>
    </xf>
    <xf numFmtId="0" fontId="14" fillId="4" borderId="2" xfId="3" applyFont="1" applyFill="1" applyBorder="1" applyAlignment="1">
      <alignment horizontal="center" vertical="center"/>
    </xf>
    <xf numFmtId="17" fontId="14" fillId="4" borderId="15" xfId="3" applyNumberFormat="1" applyFont="1" applyFill="1" applyBorder="1" applyAlignment="1">
      <alignment horizontal="center" vertical="center" wrapText="1"/>
    </xf>
    <xf numFmtId="17" fontId="14" fillId="4" borderId="12" xfId="3" applyNumberFormat="1" applyFont="1" applyFill="1" applyBorder="1" applyAlignment="1">
      <alignment horizontal="center" vertical="center" wrapText="1"/>
    </xf>
    <xf numFmtId="0" fontId="14" fillId="4" borderId="13" xfId="3" applyFont="1" applyFill="1" applyBorder="1" applyAlignment="1">
      <alignment horizontal="center" vertical="center" wrapText="1"/>
    </xf>
    <xf numFmtId="0" fontId="14" fillId="4" borderId="1" xfId="3" applyFont="1" applyFill="1" applyBorder="1" applyAlignment="1">
      <alignment horizontal="center" vertical="center" wrapText="1"/>
    </xf>
    <xf numFmtId="17" fontId="14" fillId="4" borderId="13" xfId="3" applyNumberFormat="1" applyFont="1" applyFill="1" applyBorder="1" applyAlignment="1">
      <alignment horizontal="center" vertical="center" wrapText="1"/>
    </xf>
    <xf numFmtId="17" fontId="14" fillId="4" borderId="1" xfId="3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7" fontId="14" fillId="4" borderId="16" xfId="3" applyNumberFormat="1" applyFont="1" applyFill="1" applyBorder="1" applyAlignment="1">
      <alignment horizontal="center" vertical="center" wrapText="1"/>
    </xf>
    <xf numFmtId="17" fontId="14" fillId="4" borderId="17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</cellXfs>
  <cellStyles count="5">
    <cellStyle name="20% - Énfasis1" xfId="3" builtinId="30"/>
    <cellStyle name="Millares" xfId="1" builtinId="3"/>
    <cellStyle name="Moneda" xfId="2" builtinId="4"/>
    <cellStyle name="Normal" xfId="0" builtinId="0"/>
    <cellStyle name="Título 3" xfId="4" builtinId="18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17935199665149E-2"/>
          <c:y val="1.9130823657184839E-2"/>
          <c:w val="0.92911868091068839"/>
          <c:h val="0.63785564859360866"/>
        </c:manualLayout>
      </c:layout>
      <c:barChart>
        <c:barDir val="col"/>
        <c:grouping val="clustered"/>
        <c:varyColors val="0"/>
        <c:ser>
          <c:idx val="0"/>
          <c:order val="0"/>
          <c:tx>
            <c:v>Donación de Raciones Alimenticias</c:v>
          </c:tx>
          <c:invertIfNegative val="0"/>
          <c:cat>
            <c:strRef>
              <c:f>'ESTADISTICAS '!$A$26:$A$28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'ESTADISTICAS '!$B$26:$B$28</c:f>
              <c:numCache>
                <c:formatCode>_(* #,##0_);_(* \(#,##0\);_(* "-"??_);_(@_)</c:formatCode>
                <c:ptCount val="3"/>
                <c:pt idx="0">
                  <c:v>3000</c:v>
                </c:pt>
                <c:pt idx="1">
                  <c:v>3000</c:v>
                </c:pt>
                <c:pt idx="2">
                  <c:v>2000</c:v>
                </c:pt>
              </c:numCache>
            </c:numRef>
          </c:val>
        </c:ser>
        <c:ser>
          <c:idx val="1"/>
          <c:order val="1"/>
          <c:tx>
            <c:v>Donación de Canastilla p/Embarazada</c:v>
          </c:tx>
          <c:invertIfNegative val="0"/>
          <c:cat>
            <c:strRef>
              <c:f>'ESTADISTICAS '!$A$26:$A$28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'ESTADISTICAS '!$C$26:$C$28</c:f>
              <c:numCache>
                <c:formatCode>_(* #,##0_);_(* \(#,##0\);_(*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Donaciones de Electrodomésticos y Materiales de Construcción</c:v>
          </c:tx>
          <c:invertIfNegative val="0"/>
          <c:cat>
            <c:strRef>
              <c:f>'ESTADISTICAS '!$A$26:$A$28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'ESTADISTICAS '!$D$26:$D$28</c:f>
              <c:numCache>
                <c:formatCode>_(* #,##0_);_(* \(#,##0\);_(* "-"??_);_(@_)</c:formatCode>
                <c:ptCount val="3"/>
                <c:pt idx="0">
                  <c:v>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Contribución a las Iglesias</c:v>
          </c:tx>
          <c:invertIfNegative val="0"/>
          <c:cat>
            <c:strRef>
              <c:f>'ESTADISTICAS '!$A$26:$A$28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'ESTADISTICAS '!$E$26:$E$28</c:f>
              <c:numCache>
                <c:formatCode>_(* #,##0_);_(* \(#,##0\);_(* "-"??_);_(@_)</c:formatCode>
                <c:ptCount val="3"/>
                <c:pt idx="0">
                  <c:v>2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4"/>
          <c:order val="4"/>
          <c:tx>
            <c:v>Logros de Mesa de Seguridad, Ciudadanía y Género</c:v>
          </c:tx>
          <c:invertIfNegative val="0"/>
          <c:cat>
            <c:strRef>
              <c:f>'ESTADISTICAS '!$A$26:$A$28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'ESTADISTICAS '!$F$26:$F$28</c:f>
              <c:numCache>
                <c:formatCode>_(* #,##0_);_(* \(#,##0\);_(* "-"??_);_(@_)</c:formatCode>
                <c:ptCount val="3"/>
                <c:pt idx="0">
                  <c:v>13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</c:ser>
        <c:ser>
          <c:idx val="5"/>
          <c:order val="5"/>
          <c:tx>
            <c:v>Subsidios del Programa p/Envejecientes y Discapacitados</c:v>
          </c:tx>
          <c:invertIfNegative val="0"/>
          <c:cat>
            <c:strRef>
              <c:f>'ESTADISTICAS '!$A$26:$A$28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'ESTADISTICAS '!$G$26:$G$28</c:f>
              <c:numCache>
                <c:formatCode>_(* #,##0_);_(* \(#,##0\);_(* "-"??_);_(@_)</c:formatCode>
                <c:ptCount val="3"/>
                <c:pt idx="0">
                  <c:v>41</c:v>
                </c:pt>
                <c:pt idx="1">
                  <c:v>41</c:v>
                </c:pt>
                <c:pt idx="2">
                  <c:v>40</c:v>
                </c:pt>
              </c:numCache>
            </c:numRef>
          </c:val>
        </c:ser>
        <c:ser>
          <c:idx val="6"/>
          <c:order val="6"/>
          <c:tx>
            <c:v>Inscritos p/Gestión de Pensiones Solidarias - CONAPE</c:v>
          </c:tx>
          <c:invertIfNegative val="0"/>
          <c:cat>
            <c:strRef>
              <c:f>'ESTADISTICAS '!$A$26:$A$28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'ESTADISTICAS '!$H$26:$H$28</c:f>
              <c:numCache>
                <c:formatCode>_(* #,##0_);_(* \(#,##0\);_(* ""??_);_(@_)</c:formatCode>
                <c:ptCount val="3"/>
                <c:pt idx="0">
                  <c:v>21</c:v>
                </c:pt>
                <c:pt idx="1">
                  <c:v>29</c:v>
                </c:pt>
                <c:pt idx="2">
                  <c:v>26</c:v>
                </c:pt>
              </c:numCache>
            </c:numRef>
          </c:val>
        </c:ser>
        <c:ser>
          <c:idx val="7"/>
          <c:order val="7"/>
          <c:tx>
            <c:v>Solicitantes del Salón de Conferencias y Centro Cultural</c:v>
          </c:tx>
          <c:invertIfNegative val="0"/>
          <c:cat>
            <c:strRef>
              <c:f>'ESTADISTICAS '!$A$26:$A$28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'ESTADISTICAS '!$I$26:$I$28</c:f>
              <c:numCache>
                <c:formatCode>_(* #,##0_);_(* \(#,##0\);_(* "-"??_);_(@_)</c:formatCode>
                <c:ptCount val="3"/>
                <c:pt idx="0">
                  <c:v>13</c:v>
                </c:pt>
                <c:pt idx="1">
                  <c:v>12</c:v>
                </c:pt>
                <c:pt idx="2">
                  <c:v>4</c:v>
                </c:pt>
              </c:numCache>
            </c:numRef>
          </c:val>
        </c:ser>
        <c:ser>
          <c:idx val="8"/>
          <c:order val="8"/>
          <c:tx>
            <c:v>Solicitantes de Información Pública OAI</c:v>
          </c:tx>
          <c:invertIfNegative val="0"/>
          <c:cat>
            <c:strRef>
              <c:f>'ESTADISTICAS '!$A$26:$A$28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'ESTADISTICAS '!$J$26:$J$28</c:f>
              <c:numCache>
                <c:formatCode>_(* #,##0_);_(* \(#,##0\);_(* "-"??_);_(@_)</c:formatCode>
                <c:ptCount val="3"/>
                <c:pt idx="0">
                  <c:v>2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9"/>
          <c:order val="9"/>
          <c:tx>
            <c:v>Donación de Medicamentos</c:v>
          </c:tx>
          <c:invertIfNegative val="0"/>
          <c:cat>
            <c:strRef>
              <c:f>'ESTADISTICAS '!$A$26:$A$28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'ESTADISTICAS '!$K$26:$K$28</c:f>
              <c:numCache>
                <c:formatCode>_(* #,##0_);_(* \(#,##0\);_(* "-"??_);_(@_)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val>
        </c:ser>
        <c:ser>
          <c:idx val="10"/>
          <c:order val="10"/>
          <c:tx>
            <c:v>Solicitantes de Certificado de Vida y Costumbre</c:v>
          </c:tx>
          <c:invertIfNegative val="0"/>
          <c:cat>
            <c:strRef>
              <c:f>'ESTADISTICAS '!$A$26:$A$28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'ESTADISTICAS '!$L$26:$L$28</c:f>
              <c:numCache>
                <c:formatCode>_(* #,##0_);_(* \(#,##0\);_(* ""??_);_(@_)</c:formatCode>
                <c:ptCount val="3"/>
                <c:pt idx="0" formatCode="_(* #,##0_);_(* \(#,##0\);_(* &quot;-&quot;??_);_(@_)">
                  <c:v>15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</c:ser>
        <c:ser>
          <c:idx val="11"/>
          <c:order val="11"/>
          <c:tx>
            <c:v>Casos s/Control de Alquileres de Casas y Desahucios</c:v>
          </c:tx>
          <c:invertIfNegative val="0"/>
          <c:cat>
            <c:strRef>
              <c:f>'ESTADISTICAS '!$A$26:$A$28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'ESTADISTICAS '!$M$26:$M$28</c:f>
              <c:numCache>
                <c:formatCode>_(* #,##0_);_(* \(#,##0\);_(* ""??_);_(@_)</c:formatCode>
                <c:ptCount val="3"/>
                <c:pt idx="0" formatCode="_(* #,##0_);_(* \(#,##0\);_(* &quot;-&quot;??_);_(@_)">
                  <c:v>1</c:v>
                </c:pt>
                <c:pt idx="1">
                  <c:v>3</c:v>
                </c:pt>
                <c:pt idx="2" formatCode="_(* #,##0_);_(* \(#,##0\);_(* &quot;-&quot;??_);_(@_)">
                  <c:v>0</c:v>
                </c:pt>
              </c:numCache>
            </c:numRef>
          </c:val>
        </c:ser>
        <c:ser>
          <c:idx val="12"/>
          <c:order val="12"/>
          <c:tx>
            <c:v>Servicios Punto GOB.DO</c:v>
          </c:tx>
          <c:invertIfNegative val="0"/>
          <c:cat>
            <c:strRef>
              <c:f>'ESTADISTICAS '!$A$26:$A$28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'ESTADISTICAS '!$N$26:$N$28</c:f>
              <c:numCache>
                <c:formatCode>_(* #,##0_);_(* \(#,##0\);_(* "-"??_);_(@_)</c:formatCode>
                <c:ptCount val="3"/>
                <c:pt idx="0">
                  <c:v>0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143552"/>
        <c:axId val="140925696"/>
      </c:barChart>
      <c:catAx>
        <c:axId val="221143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40925696"/>
        <c:crosses val="autoZero"/>
        <c:auto val="1"/>
        <c:lblAlgn val="ctr"/>
        <c:lblOffset val="100"/>
        <c:noMultiLvlLbl val="0"/>
      </c:catAx>
      <c:valAx>
        <c:axId val="140925696"/>
        <c:scaling>
          <c:logBase val="10"/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ln w="6350">
            <a:noFill/>
          </a:ln>
        </c:spPr>
        <c:crossAx val="221143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1470912138525073E-4"/>
          <c:y val="0.732386555518032"/>
          <c:w val="0.99958532673184408"/>
          <c:h val="0.264631454536742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41</xdr:row>
      <xdr:rowOff>95249</xdr:rowOff>
    </xdr:from>
    <xdr:ext cx="3536157" cy="264560"/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05562" y="6417468"/>
          <a:ext cx="35361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13</xdr:col>
      <xdr:colOff>0</xdr:colOff>
      <xdr:row>42</xdr:row>
      <xdr:rowOff>0</xdr:rowOff>
    </xdr:from>
    <xdr:ext cx="184731" cy="298800"/>
    <xdr:sp macro="" textlink="">
      <xdr:nvSpPr>
        <xdr:cNvPr id="7" name="CuadroTexto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517355" y="6205538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30691</xdr:rowOff>
    </xdr:to>
    <xdr:sp macro="" textlink="">
      <xdr:nvSpPr>
        <xdr:cNvPr id="102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372427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396116</xdr:colOff>
      <xdr:row>1</xdr:row>
      <xdr:rowOff>136070</xdr:rowOff>
    </xdr:from>
    <xdr:to>
      <xdr:col>7</xdr:col>
      <xdr:colOff>751413</xdr:colOff>
      <xdr:row>4</xdr:row>
      <xdr:rowOff>305403</xdr:rowOff>
    </xdr:to>
    <xdr:pic>
      <xdr:nvPicPr>
        <xdr:cNvPr id="8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3080" y="176891"/>
          <a:ext cx="1988154" cy="1067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7</xdr:row>
      <xdr:rowOff>180974</xdr:rowOff>
    </xdr:from>
    <xdr:to>
      <xdr:col>9</xdr:col>
      <xdr:colOff>3981449</xdr:colOff>
      <xdr:row>31</xdr:row>
      <xdr:rowOff>180975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238125</xdr:colOff>
      <xdr:row>0</xdr:row>
      <xdr:rowOff>0</xdr:rowOff>
    </xdr:from>
    <xdr:to>
      <xdr:col>8</xdr:col>
      <xdr:colOff>57151</xdr:colOff>
      <xdr:row>3</xdr:row>
      <xdr:rowOff>180230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62525" y="0"/>
          <a:ext cx="1457326" cy="7517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221191</xdr:rowOff>
    </xdr:to>
    <xdr:sp macro="" textlink="">
      <xdr:nvSpPr>
        <xdr:cNvPr id="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276350"/>
          <a:ext cx="304800" cy="306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showGridLines="0" showRowColHeaders="0" tabSelected="1" zoomScale="70" zoomScaleNormal="70" workbookViewId="0">
      <selection activeCell="B40" sqref="B40"/>
    </sheetView>
  </sheetViews>
  <sheetFormatPr baseColWidth="10" defaultColWidth="0" defaultRowHeight="15" zeroHeight="1" x14ac:dyDescent="0.25"/>
  <cols>
    <col min="1" max="1" width="24.7109375" customWidth="1"/>
    <col min="2" max="3" width="22.7109375" customWidth="1"/>
    <col min="4" max="4" width="26.5703125" customWidth="1"/>
    <col min="5" max="5" width="22.5703125" customWidth="1"/>
    <col min="6" max="6" width="22.7109375" customWidth="1"/>
    <col min="7" max="7" width="24.42578125" customWidth="1"/>
    <col min="8" max="8" width="23" customWidth="1"/>
    <col min="9" max="9" width="22.5703125" customWidth="1"/>
    <col min="10" max="10" width="22.85546875" customWidth="1"/>
    <col min="11" max="14" width="22.5703125" customWidth="1"/>
    <col min="15" max="15" width="11.42578125" customWidth="1"/>
    <col min="16" max="19" width="0" hidden="1" customWidth="1"/>
    <col min="20" max="16384" width="11.42578125" hidden="1"/>
  </cols>
  <sheetData>
    <row r="1" spans="1:17" ht="3" customHeight="1" x14ac:dyDescent="0.25"/>
    <row r="2" spans="1:17" ht="23.25" customHeight="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3"/>
      <c r="P2" s="3"/>
      <c r="Q2" s="3"/>
    </row>
    <row r="3" spans="1:17" ht="23.25" customHeight="1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3"/>
      <c r="P3" s="3"/>
      <c r="Q3" s="3"/>
    </row>
    <row r="4" spans="1:17" ht="23.25" customHeight="1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3"/>
      <c r="P4" s="3"/>
      <c r="Q4" s="3"/>
    </row>
    <row r="5" spans="1:17" ht="27.75" customHeight="1" x14ac:dyDescent="0.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3"/>
      <c r="P5" s="3"/>
      <c r="Q5" s="3"/>
    </row>
    <row r="6" spans="1:17" ht="21.75" customHeight="1" x14ac:dyDescent="0.4">
      <c r="A6" s="64" t="s">
        <v>34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3"/>
      <c r="P6" s="3"/>
      <c r="Q6" s="3"/>
    </row>
    <row r="7" spans="1:17" ht="21.75" customHeight="1" x14ac:dyDescent="0.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</row>
    <row r="8" spans="1:17" ht="18.75" customHeight="1" x14ac:dyDescent="0.4">
      <c r="A8" s="73" t="s">
        <v>32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3"/>
      <c r="P8" s="3"/>
      <c r="Q8" s="3"/>
    </row>
    <row r="9" spans="1:17" ht="21" customHeight="1" x14ac:dyDescent="0.25">
      <c r="A9" s="80" t="s">
        <v>31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17" ht="20.25" customHeight="1" thickBot="1" x14ac:dyDescent="0.3"/>
    <row r="11" spans="1:17" ht="25.5" customHeight="1" x14ac:dyDescent="0.25">
      <c r="A11" s="65" t="s">
        <v>21</v>
      </c>
      <c r="B11" s="71" t="s">
        <v>22</v>
      </c>
      <c r="C11" s="71" t="s">
        <v>23</v>
      </c>
      <c r="D11" s="71" t="s">
        <v>24</v>
      </c>
      <c r="E11" s="69" t="s">
        <v>25</v>
      </c>
      <c r="F11" s="69" t="s">
        <v>13</v>
      </c>
      <c r="G11" s="69" t="s">
        <v>20</v>
      </c>
      <c r="H11" s="71" t="s">
        <v>26</v>
      </c>
      <c r="I11" s="71" t="s">
        <v>27</v>
      </c>
      <c r="J11" s="71" t="s">
        <v>28</v>
      </c>
      <c r="K11" s="71" t="s">
        <v>29</v>
      </c>
      <c r="L11" s="74" t="s">
        <v>19</v>
      </c>
      <c r="M11" s="67" t="s">
        <v>14</v>
      </c>
      <c r="N11" s="74" t="s">
        <v>30</v>
      </c>
    </row>
    <row r="12" spans="1:17" ht="65.25" customHeight="1" thickBot="1" x14ac:dyDescent="0.3">
      <c r="A12" s="66"/>
      <c r="B12" s="72"/>
      <c r="C12" s="72"/>
      <c r="D12" s="72"/>
      <c r="E12" s="70"/>
      <c r="F12" s="70"/>
      <c r="G12" s="70"/>
      <c r="H12" s="72"/>
      <c r="I12" s="72"/>
      <c r="J12" s="72"/>
      <c r="K12" s="72"/>
      <c r="L12" s="75"/>
      <c r="M12" s="68"/>
      <c r="N12" s="75"/>
      <c r="O12" s="2"/>
    </row>
    <row r="13" spans="1:17" ht="18.75" customHeight="1" x14ac:dyDescent="0.25">
      <c r="A13" s="12" t="s">
        <v>15</v>
      </c>
      <c r="B13" s="20">
        <f t="shared" ref="B13:N13" si="0">SUM(B14:B16)</f>
        <v>14500</v>
      </c>
      <c r="C13" s="20">
        <f t="shared" si="0"/>
        <v>0</v>
      </c>
      <c r="D13" s="20">
        <f t="shared" si="0"/>
        <v>0</v>
      </c>
      <c r="E13" s="20">
        <f t="shared" si="0"/>
        <v>0</v>
      </c>
      <c r="F13" s="20">
        <f t="shared" ref="F13" si="1">SUM(F14:F16)</f>
        <v>0</v>
      </c>
      <c r="G13" s="21">
        <f t="shared" ref="G13" si="2">SUM(G14:G16)</f>
        <v>41</v>
      </c>
      <c r="H13" s="20">
        <f t="shared" si="0"/>
        <v>0</v>
      </c>
      <c r="I13" s="20">
        <f t="shared" si="0"/>
        <v>13</v>
      </c>
      <c r="J13" s="20">
        <f t="shared" si="0"/>
        <v>1</v>
      </c>
      <c r="K13" s="20">
        <f t="shared" si="0"/>
        <v>0</v>
      </c>
      <c r="L13" s="22">
        <f t="shared" ref="L13:M13" si="3">SUM(L14:L16)</f>
        <v>13</v>
      </c>
      <c r="M13" s="20">
        <f t="shared" si="3"/>
        <v>5</v>
      </c>
      <c r="N13" s="54">
        <f t="shared" si="0"/>
        <v>0</v>
      </c>
      <c r="O13" s="2"/>
    </row>
    <row r="14" spans="1:17" ht="18.75" customHeight="1" x14ac:dyDescent="0.25">
      <c r="A14" s="13" t="str">
        <f>UPPER(TEXT(DATE(2024,1,1),("mmmm")))</f>
        <v>ENERO</v>
      </c>
      <c r="B14" s="23">
        <v>4500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5">
        <v>0</v>
      </c>
      <c r="I14" s="24">
        <v>1</v>
      </c>
      <c r="J14" s="24">
        <v>0</v>
      </c>
      <c r="K14" s="24">
        <v>0</v>
      </c>
      <c r="L14" s="26">
        <v>4</v>
      </c>
      <c r="M14" s="24">
        <v>1</v>
      </c>
      <c r="N14" s="55">
        <v>0</v>
      </c>
      <c r="O14" s="2"/>
    </row>
    <row r="15" spans="1:17" ht="18.75" customHeight="1" x14ac:dyDescent="0.25">
      <c r="A15" s="14" t="str">
        <f>UPPER(TEXT(DATE(2024,2,1),("mmmm")))</f>
        <v>FEBRERO</v>
      </c>
      <c r="B15" s="27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9">
        <v>0</v>
      </c>
      <c r="I15" s="28">
        <v>5</v>
      </c>
      <c r="J15" s="28">
        <v>1</v>
      </c>
      <c r="K15" s="28">
        <v>0</v>
      </c>
      <c r="L15" s="30">
        <v>2</v>
      </c>
      <c r="M15" s="28">
        <v>4</v>
      </c>
      <c r="N15" s="56">
        <v>0</v>
      </c>
      <c r="O15" s="2"/>
    </row>
    <row r="16" spans="1:17" ht="18" customHeight="1" x14ac:dyDescent="0.25">
      <c r="A16" s="15" t="s">
        <v>1</v>
      </c>
      <c r="B16" s="31">
        <v>10000</v>
      </c>
      <c r="C16" s="32">
        <v>0</v>
      </c>
      <c r="D16" s="32">
        <v>0</v>
      </c>
      <c r="E16" s="32">
        <v>0</v>
      </c>
      <c r="F16" s="32">
        <v>0</v>
      </c>
      <c r="G16" s="32">
        <v>41</v>
      </c>
      <c r="H16" s="33">
        <v>0</v>
      </c>
      <c r="I16" s="32">
        <v>7</v>
      </c>
      <c r="J16" s="32">
        <v>0</v>
      </c>
      <c r="K16" s="32">
        <v>0</v>
      </c>
      <c r="L16" s="34">
        <v>7</v>
      </c>
      <c r="M16" s="33">
        <v>0</v>
      </c>
      <c r="N16" s="57">
        <v>0</v>
      </c>
      <c r="O16" s="2"/>
    </row>
    <row r="17" spans="1:15" ht="19.5" customHeight="1" x14ac:dyDescent="0.25">
      <c r="A17" s="16" t="s">
        <v>16</v>
      </c>
      <c r="B17" s="36">
        <f t="shared" ref="B17:N17" si="4">SUM(B18:B20)</f>
        <v>14500</v>
      </c>
      <c r="C17" s="36">
        <f t="shared" si="4"/>
        <v>50</v>
      </c>
      <c r="D17" s="36">
        <f t="shared" si="4"/>
        <v>100</v>
      </c>
      <c r="E17" s="36">
        <f t="shared" si="4"/>
        <v>0</v>
      </c>
      <c r="F17" s="36">
        <f t="shared" ref="F17:G17" si="5">SUM(F18:F20)</f>
        <v>0</v>
      </c>
      <c r="G17" s="36">
        <f t="shared" si="5"/>
        <v>123</v>
      </c>
      <c r="H17" s="36">
        <f t="shared" si="4"/>
        <v>90</v>
      </c>
      <c r="I17" s="36">
        <f t="shared" si="4"/>
        <v>25</v>
      </c>
      <c r="J17" s="36">
        <f t="shared" si="4"/>
        <v>1</v>
      </c>
      <c r="K17" s="36">
        <f t="shared" si="4"/>
        <v>0</v>
      </c>
      <c r="L17" s="37">
        <f t="shared" ref="L17:M17" si="6">SUM(L18:L20)</f>
        <v>24</v>
      </c>
      <c r="M17" s="36">
        <f t="shared" si="6"/>
        <v>1</v>
      </c>
      <c r="N17" s="58">
        <f t="shared" si="4"/>
        <v>0</v>
      </c>
      <c r="O17" s="2"/>
    </row>
    <row r="18" spans="1:15" ht="18.75" customHeight="1" x14ac:dyDescent="0.25">
      <c r="A18" s="17" t="s">
        <v>2</v>
      </c>
      <c r="B18" s="24">
        <v>10000</v>
      </c>
      <c r="C18" s="24">
        <v>0</v>
      </c>
      <c r="D18" s="24">
        <v>0</v>
      </c>
      <c r="E18" s="24">
        <v>0</v>
      </c>
      <c r="F18" s="24">
        <v>0</v>
      </c>
      <c r="G18" s="24">
        <v>41</v>
      </c>
      <c r="H18" s="24">
        <v>0</v>
      </c>
      <c r="I18" s="24">
        <v>9</v>
      </c>
      <c r="J18" s="24">
        <v>0</v>
      </c>
      <c r="K18" s="24">
        <v>0</v>
      </c>
      <c r="L18" s="26">
        <v>11</v>
      </c>
      <c r="M18" s="24">
        <v>1</v>
      </c>
      <c r="N18" s="55">
        <v>0</v>
      </c>
      <c r="O18" s="2"/>
    </row>
    <row r="19" spans="1:15" ht="18.75" customHeight="1" x14ac:dyDescent="0.25">
      <c r="A19" s="18" t="s">
        <v>3</v>
      </c>
      <c r="B19" s="27">
        <v>0</v>
      </c>
      <c r="C19" s="28">
        <v>50</v>
      </c>
      <c r="D19" s="27">
        <v>100</v>
      </c>
      <c r="E19" s="28">
        <v>0</v>
      </c>
      <c r="F19" s="28">
        <v>0</v>
      </c>
      <c r="G19" s="28">
        <v>41</v>
      </c>
      <c r="H19" s="28">
        <v>0</v>
      </c>
      <c r="I19" s="28">
        <v>8</v>
      </c>
      <c r="J19" s="28">
        <v>1</v>
      </c>
      <c r="K19" s="28">
        <v>0</v>
      </c>
      <c r="L19" s="30">
        <v>8</v>
      </c>
      <c r="M19" s="28">
        <v>0</v>
      </c>
      <c r="N19" s="56">
        <v>0</v>
      </c>
      <c r="O19" s="2"/>
    </row>
    <row r="20" spans="1:15" ht="17.25" customHeight="1" x14ac:dyDescent="0.25">
      <c r="A20" s="15" t="s">
        <v>4</v>
      </c>
      <c r="B20" s="32">
        <v>4500</v>
      </c>
      <c r="C20" s="32">
        <v>0</v>
      </c>
      <c r="D20" s="32"/>
      <c r="E20" s="32">
        <v>0</v>
      </c>
      <c r="F20" s="32">
        <v>0</v>
      </c>
      <c r="G20" s="32">
        <v>41</v>
      </c>
      <c r="H20" s="32">
        <v>90</v>
      </c>
      <c r="I20" s="32">
        <v>8</v>
      </c>
      <c r="J20" s="32">
        <v>0</v>
      </c>
      <c r="K20" s="32">
        <v>0</v>
      </c>
      <c r="L20" s="34">
        <v>5</v>
      </c>
      <c r="M20" s="32">
        <v>0</v>
      </c>
      <c r="N20" s="35">
        <v>0</v>
      </c>
      <c r="O20" s="2"/>
    </row>
    <row r="21" spans="1:15" ht="21" customHeight="1" x14ac:dyDescent="0.25">
      <c r="A21" s="16" t="s">
        <v>17</v>
      </c>
      <c r="B21" s="36">
        <f t="shared" ref="B21:N21" si="7">SUM(B22:B24)</f>
        <v>9700</v>
      </c>
      <c r="C21" s="36">
        <f t="shared" si="7"/>
        <v>0</v>
      </c>
      <c r="D21" s="36">
        <f t="shared" si="7"/>
        <v>1</v>
      </c>
      <c r="E21" s="36">
        <f t="shared" si="7"/>
        <v>0</v>
      </c>
      <c r="F21" s="36">
        <f t="shared" ref="F21:G21" si="8">SUM(F22:F24)</f>
        <v>39</v>
      </c>
      <c r="G21" s="36">
        <f t="shared" si="8"/>
        <v>123</v>
      </c>
      <c r="H21" s="36">
        <f t="shared" si="7"/>
        <v>24</v>
      </c>
      <c r="I21" s="36">
        <f t="shared" si="7"/>
        <v>25</v>
      </c>
      <c r="J21" s="36">
        <f t="shared" si="7"/>
        <v>2</v>
      </c>
      <c r="K21" s="36">
        <f t="shared" si="7"/>
        <v>0</v>
      </c>
      <c r="L21" s="37">
        <f t="shared" ref="L21:M21" si="9">SUM(L22:L24)</f>
        <v>5</v>
      </c>
      <c r="M21" s="36">
        <f t="shared" si="9"/>
        <v>2</v>
      </c>
      <c r="N21" s="58">
        <f t="shared" si="7"/>
        <v>0</v>
      </c>
      <c r="O21" s="2"/>
    </row>
    <row r="22" spans="1:15" ht="18.75" customHeight="1" x14ac:dyDescent="0.25">
      <c r="A22" s="17" t="s">
        <v>5</v>
      </c>
      <c r="B22" s="24">
        <v>4500</v>
      </c>
      <c r="C22" s="24">
        <v>0</v>
      </c>
      <c r="D22" s="24">
        <v>1</v>
      </c>
      <c r="E22" s="24">
        <v>0</v>
      </c>
      <c r="F22" s="24">
        <v>8</v>
      </c>
      <c r="G22" s="24">
        <v>41</v>
      </c>
      <c r="H22" s="24">
        <v>0</v>
      </c>
      <c r="I22" s="24">
        <v>11</v>
      </c>
      <c r="J22" s="24">
        <v>1</v>
      </c>
      <c r="K22" s="24">
        <v>0</v>
      </c>
      <c r="L22" s="26">
        <v>0</v>
      </c>
      <c r="M22" s="24">
        <v>0</v>
      </c>
      <c r="N22" s="55">
        <v>0</v>
      </c>
      <c r="O22" s="2"/>
    </row>
    <row r="23" spans="1:15" ht="18.75" customHeight="1" x14ac:dyDescent="0.25">
      <c r="A23" s="18" t="s">
        <v>6</v>
      </c>
      <c r="B23" s="28">
        <v>3500</v>
      </c>
      <c r="C23" s="28">
        <v>0</v>
      </c>
      <c r="D23" s="28">
        <v>0</v>
      </c>
      <c r="E23" s="28">
        <v>0</v>
      </c>
      <c r="F23" s="28">
        <v>15</v>
      </c>
      <c r="G23" s="28">
        <v>41</v>
      </c>
      <c r="H23" s="28">
        <v>10</v>
      </c>
      <c r="I23" s="28">
        <v>7</v>
      </c>
      <c r="J23" s="28">
        <v>0</v>
      </c>
      <c r="K23" s="28">
        <v>0</v>
      </c>
      <c r="L23" s="30">
        <v>0</v>
      </c>
      <c r="M23" s="28">
        <v>1</v>
      </c>
      <c r="N23" s="56">
        <v>0</v>
      </c>
      <c r="O23" s="2"/>
    </row>
    <row r="24" spans="1:15" ht="20.25" customHeight="1" x14ac:dyDescent="0.25">
      <c r="A24" s="15" t="s">
        <v>10</v>
      </c>
      <c r="B24" s="32">
        <v>1700</v>
      </c>
      <c r="C24" s="32">
        <v>0</v>
      </c>
      <c r="D24" s="32">
        <v>0</v>
      </c>
      <c r="E24" s="32">
        <v>0</v>
      </c>
      <c r="F24" s="32">
        <v>16</v>
      </c>
      <c r="G24" s="32">
        <v>41</v>
      </c>
      <c r="H24" s="38">
        <v>14</v>
      </c>
      <c r="I24" s="32">
        <v>7</v>
      </c>
      <c r="J24" s="32">
        <v>1</v>
      </c>
      <c r="K24" s="32">
        <v>0</v>
      </c>
      <c r="L24" s="34">
        <v>5</v>
      </c>
      <c r="M24" s="35">
        <v>1</v>
      </c>
      <c r="N24" s="35">
        <v>0</v>
      </c>
      <c r="O24" s="2"/>
    </row>
    <row r="25" spans="1:15" ht="18.75" customHeight="1" x14ac:dyDescent="0.25">
      <c r="A25" s="16" t="s">
        <v>18</v>
      </c>
      <c r="B25" s="36">
        <f t="shared" ref="B25:N25" si="10">SUM(B26:B28)</f>
        <v>8000</v>
      </c>
      <c r="C25" s="36">
        <f t="shared" si="10"/>
        <v>0</v>
      </c>
      <c r="D25" s="36">
        <f t="shared" si="10"/>
        <v>3</v>
      </c>
      <c r="E25" s="36">
        <f t="shared" si="10"/>
        <v>3</v>
      </c>
      <c r="F25" s="36">
        <f t="shared" ref="F25:G25" si="11">SUM(F26:F28)</f>
        <v>28</v>
      </c>
      <c r="G25" s="36">
        <f t="shared" si="11"/>
        <v>122</v>
      </c>
      <c r="H25" s="36">
        <f t="shared" si="10"/>
        <v>76</v>
      </c>
      <c r="I25" s="36">
        <f t="shared" si="10"/>
        <v>29</v>
      </c>
      <c r="J25" s="36">
        <f t="shared" si="10"/>
        <v>3</v>
      </c>
      <c r="K25" s="36">
        <f t="shared" si="10"/>
        <v>9</v>
      </c>
      <c r="L25" s="37">
        <f t="shared" ref="L25:M25" si="12">SUM(L26:L28)</f>
        <v>26</v>
      </c>
      <c r="M25" s="36">
        <f t="shared" si="12"/>
        <v>4</v>
      </c>
      <c r="N25" s="58">
        <f t="shared" si="10"/>
        <v>4</v>
      </c>
      <c r="O25" s="2"/>
    </row>
    <row r="26" spans="1:15" ht="18.75" customHeight="1" x14ac:dyDescent="0.25">
      <c r="A26" s="17" t="s">
        <v>7</v>
      </c>
      <c r="B26" s="24">
        <v>3000</v>
      </c>
      <c r="C26" s="24">
        <v>0</v>
      </c>
      <c r="D26" s="24">
        <v>3</v>
      </c>
      <c r="E26" s="24">
        <v>2</v>
      </c>
      <c r="F26" s="24">
        <v>13</v>
      </c>
      <c r="G26" s="24">
        <v>41</v>
      </c>
      <c r="H26" s="39">
        <v>21</v>
      </c>
      <c r="I26" s="24">
        <v>13</v>
      </c>
      <c r="J26" s="24">
        <v>2</v>
      </c>
      <c r="K26" s="24">
        <v>0</v>
      </c>
      <c r="L26" s="26">
        <v>15</v>
      </c>
      <c r="M26" s="24">
        <v>1</v>
      </c>
      <c r="N26" s="55">
        <v>0</v>
      </c>
      <c r="O26" s="2"/>
    </row>
    <row r="27" spans="1:15" ht="18.75" customHeight="1" x14ac:dyDescent="0.25">
      <c r="A27" s="18" t="s">
        <v>8</v>
      </c>
      <c r="B27" s="28">
        <v>3000</v>
      </c>
      <c r="C27" s="28">
        <v>0</v>
      </c>
      <c r="D27" s="28">
        <v>0</v>
      </c>
      <c r="E27" s="28">
        <v>0</v>
      </c>
      <c r="F27" s="28">
        <v>8</v>
      </c>
      <c r="G27" s="28">
        <v>41</v>
      </c>
      <c r="H27" s="40">
        <v>29</v>
      </c>
      <c r="I27" s="28">
        <v>12</v>
      </c>
      <c r="J27" s="28">
        <v>0</v>
      </c>
      <c r="K27" s="28">
        <v>3</v>
      </c>
      <c r="L27" s="40">
        <v>6</v>
      </c>
      <c r="M27" s="40">
        <v>3</v>
      </c>
      <c r="N27" s="56">
        <v>4</v>
      </c>
      <c r="O27" s="2"/>
    </row>
    <row r="28" spans="1:15" ht="20.25" customHeight="1" thickBot="1" x14ac:dyDescent="0.3">
      <c r="A28" s="19" t="s">
        <v>9</v>
      </c>
      <c r="B28" s="41">
        <v>2000</v>
      </c>
      <c r="C28" s="41">
        <v>0</v>
      </c>
      <c r="D28" s="41">
        <v>0</v>
      </c>
      <c r="E28" s="41">
        <v>1</v>
      </c>
      <c r="F28" s="41">
        <v>7</v>
      </c>
      <c r="G28" s="41">
        <v>40</v>
      </c>
      <c r="H28" s="42">
        <v>26</v>
      </c>
      <c r="I28" s="41">
        <v>4</v>
      </c>
      <c r="J28" s="41">
        <v>1</v>
      </c>
      <c r="K28" s="41">
        <v>6</v>
      </c>
      <c r="L28" s="42">
        <v>5</v>
      </c>
      <c r="M28" s="28">
        <v>0</v>
      </c>
      <c r="N28" s="35">
        <v>0</v>
      </c>
    </row>
    <row r="29" spans="1:15" ht="20.25" customHeight="1" thickBot="1" x14ac:dyDescent="0.3">
      <c r="A29" s="59" t="s">
        <v>0</v>
      </c>
      <c r="B29" s="60">
        <f t="shared" ref="B29:N29" si="13">B25+B21+B17+B13</f>
        <v>46700</v>
      </c>
      <c r="C29" s="60">
        <f t="shared" si="13"/>
        <v>50</v>
      </c>
      <c r="D29" s="60">
        <f t="shared" si="13"/>
        <v>104</v>
      </c>
      <c r="E29" s="60">
        <f t="shared" si="13"/>
        <v>3</v>
      </c>
      <c r="F29" s="60">
        <f t="shared" ref="F29:G29" si="14">F25+F21+F17+F13</f>
        <v>67</v>
      </c>
      <c r="G29" s="60">
        <f t="shared" si="14"/>
        <v>409</v>
      </c>
      <c r="H29" s="60">
        <f t="shared" si="13"/>
        <v>190</v>
      </c>
      <c r="I29" s="60">
        <f t="shared" si="13"/>
        <v>92</v>
      </c>
      <c r="J29" s="60">
        <f t="shared" si="13"/>
        <v>7</v>
      </c>
      <c r="K29" s="60">
        <f t="shared" si="13"/>
        <v>9</v>
      </c>
      <c r="L29" s="60">
        <f>L25+L21+L17+L13</f>
        <v>68</v>
      </c>
      <c r="M29" s="60">
        <f t="shared" ref="M29" si="15">M25+M21+M17+M13</f>
        <v>12</v>
      </c>
      <c r="N29" s="61">
        <f t="shared" si="13"/>
        <v>4</v>
      </c>
    </row>
    <row r="30" spans="1:15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5" x14ac:dyDescent="0.25"/>
    <row r="32" spans="1:15" x14ac:dyDescent="0.25"/>
    <row r="33" spans="4:14" x14ac:dyDescent="0.25"/>
    <row r="34" spans="4:14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4:14" x14ac:dyDescent="0.25">
      <c r="D35" s="1"/>
      <c r="E35" s="1"/>
      <c r="H35" s="9"/>
      <c r="I35" s="9"/>
      <c r="J35" s="9"/>
      <c r="K35" s="78"/>
      <c r="L35" s="78"/>
      <c r="M35" s="53"/>
      <c r="N35" s="9"/>
    </row>
    <row r="36" spans="4:14" ht="17.25" customHeight="1" x14ac:dyDescent="0.3">
      <c r="D36" s="1"/>
      <c r="E36" s="1"/>
      <c r="F36" s="5"/>
      <c r="G36" s="5"/>
      <c r="J36" s="10"/>
      <c r="K36" s="76" t="s">
        <v>11</v>
      </c>
      <c r="L36" s="76"/>
      <c r="M36" s="50"/>
      <c r="N36" s="10"/>
    </row>
    <row r="37" spans="4:14" ht="18" x14ac:dyDescent="0.25">
      <c r="D37" s="1"/>
      <c r="E37" s="1"/>
      <c r="J37" s="11"/>
      <c r="K37" s="77" t="s">
        <v>12</v>
      </c>
      <c r="L37" s="77"/>
      <c r="M37" s="51"/>
      <c r="N37" s="11"/>
    </row>
    <row r="38" spans="4:14" ht="18" x14ac:dyDescent="0.25">
      <c r="D38" s="1"/>
      <c r="E38" s="1"/>
      <c r="J38" s="11"/>
      <c r="K38" s="43"/>
      <c r="L38" s="43"/>
      <c r="M38" s="51"/>
      <c r="N38" s="11"/>
    </row>
    <row r="39" spans="4:14" ht="18" x14ac:dyDescent="0.25">
      <c r="D39" s="1"/>
      <c r="E39" s="1"/>
      <c r="J39" s="11"/>
      <c r="K39" s="44"/>
      <c r="L39" s="44"/>
      <c r="M39" s="51"/>
      <c r="N39" s="11"/>
    </row>
    <row r="40" spans="4:14" ht="18" x14ac:dyDescent="0.25">
      <c r="D40" s="1"/>
      <c r="E40" s="1"/>
      <c r="J40" s="11"/>
      <c r="K40" s="43"/>
      <c r="L40" s="43"/>
      <c r="M40" s="51"/>
      <c r="N40" s="11"/>
    </row>
    <row r="41" spans="4:14" ht="17.25" x14ac:dyDescent="0.3">
      <c r="N41" s="49"/>
    </row>
    <row r="42" spans="4:14" x14ac:dyDescent="0.25">
      <c r="D42" s="79"/>
      <c r="E42" s="79"/>
      <c r="F42" s="4"/>
      <c r="G42" s="6"/>
      <c r="H42" s="4"/>
      <c r="I42" s="6"/>
      <c r="J42" s="6"/>
      <c r="K42" s="6"/>
      <c r="L42" s="6"/>
      <c r="M42" s="52"/>
    </row>
    <row r="43" spans="4:14" hidden="1" x14ac:dyDescent="0.25"/>
    <row r="44" spans="4:14" hidden="1" x14ac:dyDescent="0.25"/>
    <row r="45" spans="4:14" hidden="1" x14ac:dyDescent="0.25"/>
    <row r="46" spans="4:14" hidden="1" x14ac:dyDescent="0.25"/>
    <row r="47" spans="4:14" hidden="1" x14ac:dyDescent="0.25"/>
    <row r="48" spans="4:14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</sheetData>
  <mergeCells count="21">
    <mergeCell ref="K36:L36"/>
    <mergeCell ref="K37:L37"/>
    <mergeCell ref="K35:L35"/>
    <mergeCell ref="D42:E42"/>
    <mergeCell ref="A9:N9"/>
    <mergeCell ref="K11:K12"/>
    <mergeCell ref="A6:N6"/>
    <mergeCell ref="A11:A12"/>
    <mergeCell ref="M11:M12"/>
    <mergeCell ref="F11:F12"/>
    <mergeCell ref="H11:H12"/>
    <mergeCell ref="E11:E12"/>
    <mergeCell ref="D11:D12"/>
    <mergeCell ref="A8:N8"/>
    <mergeCell ref="C11:C12"/>
    <mergeCell ref="B11:B12"/>
    <mergeCell ref="L11:L12"/>
    <mergeCell ref="G11:G12"/>
    <mergeCell ref="I11:I12"/>
    <mergeCell ref="J11:J12"/>
    <mergeCell ref="N11:N1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39"/>
  <sheetViews>
    <sheetView showGridLines="0" showRowColHeaders="0" zoomScaleNormal="100" workbookViewId="0">
      <selection activeCell="E39" sqref="E39"/>
    </sheetView>
  </sheetViews>
  <sheetFormatPr baseColWidth="10" defaultRowHeight="15" x14ac:dyDescent="0.25"/>
  <cols>
    <col min="2" max="2" width="8.7109375" customWidth="1"/>
    <col min="10" max="10" width="56" customWidth="1"/>
  </cols>
  <sheetData>
    <row r="5" spans="1:16" ht="18.75" x14ac:dyDescent="0.3">
      <c r="A5" s="64" t="s">
        <v>34</v>
      </c>
      <c r="B5" s="64"/>
      <c r="C5" s="64"/>
      <c r="D5" s="64"/>
      <c r="E5" s="64"/>
      <c r="F5" s="64"/>
      <c r="G5" s="64"/>
      <c r="H5" s="64"/>
      <c r="I5" s="64"/>
      <c r="J5" s="64"/>
      <c r="K5" s="45"/>
      <c r="L5" s="45"/>
      <c r="M5" s="45"/>
      <c r="N5" s="45"/>
      <c r="O5" s="45"/>
      <c r="P5" s="45"/>
    </row>
    <row r="6" spans="1:16" ht="18.75" x14ac:dyDescent="0.3">
      <c r="A6" s="82" t="s">
        <v>33</v>
      </c>
      <c r="B6" s="82"/>
      <c r="C6" s="82"/>
      <c r="D6" s="82"/>
      <c r="E6" s="82"/>
      <c r="F6" s="82"/>
      <c r="G6" s="82"/>
      <c r="H6" s="82"/>
      <c r="I6" s="82"/>
      <c r="J6" s="82"/>
      <c r="K6" s="63"/>
      <c r="L6" s="63"/>
      <c r="M6" s="63"/>
      <c r="N6" s="63"/>
      <c r="O6" s="45"/>
      <c r="P6" s="45"/>
    </row>
    <row r="7" spans="1:16" ht="16.5" x14ac:dyDescent="0.25">
      <c r="A7" s="81" t="s">
        <v>31</v>
      </c>
      <c r="B7" s="81"/>
      <c r="C7" s="81"/>
      <c r="D7" s="81"/>
      <c r="E7" s="81"/>
      <c r="F7" s="81"/>
      <c r="G7" s="81"/>
      <c r="H7" s="81"/>
      <c r="I7" s="81"/>
      <c r="J7" s="81"/>
      <c r="K7" s="62"/>
      <c r="L7" s="62"/>
      <c r="M7" s="62"/>
      <c r="N7" s="62"/>
      <c r="O7" s="46"/>
      <c r="P7" s="46"/>
    </row>
    <row r="37" spans="1:10" x14ac:dyDescent="0.25">
      <c r="C37" s="47"/>
      <c r="D37" s="47"/>
      <c r="E37" s="47"/>
      <c r="F37" s="47"/>
      <c r="G37" s="47"/>
    </row>
    <row r="38" spans="1:10" x14ac:dyDescent="0.25">
      <c r="A38" s="48" t="s">
        <v>11</v>
      </c>
      <c r="B38" s="48"/>
      <c r="C38" s="48"/>
      <c r="D38" s="48"/>
      <c r="E38" s="48"/>
      <c r="F38" s="48"/>
      <c r="G38" s="48"/>
      <c r="H38" s="48"/>
      <c r="I38" s="48"/>
      <c r="J38" s="48"/>
    </row>
    <row r="39" spans="1:10" x14ac:dyDescent="0.25">
      <c r="A39" s="47" t="s">
        <v>12</v>
      </c>
      <c r="B39" s="47"/>
      <c r="C39" s="47"/>
      <c r="D39" s="47"/>
      <c r="E39" s="47"/>
      <c r="F39" s="47"/>
      <c r="G39" s="47"/>
      <c r="H39" s="47"/>
      <c r="I39" s="47"/>
      <c r="J39" s="47"/>
    </row>
  </sheetData>
  <mergeCells count="3">
    <mergeCell ref="A7:J7"/>
    <mergeCell ref="A6:J6"/>
    <mergeCell ref="A5:J5"/>
  </mergeCells>
  <printOptions horizontalCentered="1" verticalCentered="1"/>
  <pageMargins left="0.23622047244094488" right="0.23622047244094488" top="8.7500000000000008E-3" bottom="0.74803149606299213" header="0.31496062992125984" footer="0.31496062992125984"/>
  <pageSetup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ESTADISTICAS </vt:lpstr>
      <vt:lpstr>GLV</vt:lpstr>
      <vt:lpstr>'ESTADISTICAS '!Área_de_impresión</vt:lpstr>
      <vt:lpstr>GLV!Área_de_impresión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La_Vega</cp:lastModifiedBy>
  <cp:lastPrinted>2025-03-26T14:57:42Z</cp:lastPrinted>
  <dcterms:created xsi:type="dcterms:W3CDTF">2019-12-03T15:12:20Z</dcterms:created>
  <dcterms:modified xsi:type="dcterms:W3CDTF">2026-03-16T17:58:21Z</dcterms:modified>
</cp:coreProperties>
</file>