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2" l="1"/>
  <c r="P38" i="2"/>
  <c r="P28" i="2"/>
  <c r="P18" i="2"/>
  <c r="P12" i="2"/>
  <c r="P55" i="2"/>
  <c r="H28" i="2"/>
  <c r="H50" i="2"/>
  <c r="C55" i="2"/>
  <c r="G50" i="2" l="1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C12" i="2" l="1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40" i="2" l="1"/>
  <c r="D55" i="2"/>
  <c r="B40" i="2"/>
  <c r="C40" i="2"/>
  <c r="C28" i="2" l="1"/>
  <c r="C18" i="2"/>
  <c r="B28" i="2"/>
  <c r="B18" i="2"/>
  <c r="B12" i="2"/>
  <c r="B55" i="2" l="1"/>
  <c r="C50" i="2"/>
  <c r="G55" i="2"/>
  <c r="H55" i="2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<sst xmlns="http://schemas.openxmlformats.org/spreadsheetml/2006/main" count="1098" uniqueCount="75">
  <si>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</si>
  <si>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</si>
  <si>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</si>
  <si>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</si>
  <si>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</si>
  <si>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</si>
  <si>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</si>
  <si>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</si>
  <si>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</si>
  <si>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</si>
  <si>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</si>
  <si>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</si>
  <si>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</si>
  <si>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</si>
  <si>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</si>
  <si>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</si>
  <si>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</si>
  <si>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</si>
  <si>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</si>
  <si>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</si>
  <si>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</si>
  <si>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</si>
  <si>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</si>
  <si>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</si>
  <si>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</si>
  <si>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</si>
  <si>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</si>
  <si>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</si>
  <si>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</si>
  <si>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</si>
  <si>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</si>
  <si>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</si>
  <si>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</si>
  <si>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</si>
  <si>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</si>
  <si>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</si>
  <si>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</si>
  <si>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</si>
  <si>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</si>
  <si>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</si>
  <si>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</si>
  <si>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</si>
  <si>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</si>
  <si>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</si>
  <si>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</si>
  <si>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</si>
  <si>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</si>
  <si>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</si>
  <si>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</si>
  <si>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</si>
  <si>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</si>
  <si>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</si>
  <si>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</si>
  <si>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</si>
  <si>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</si>
  <si>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</si>
  <si>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</si>
  <si>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</si>
  <si>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</si>
  <si>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</si>
  <si>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</si>
  <si>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</si>
  <si>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</si>
  <si>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</si>
  <si>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</si>
  <si>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</si>
  <si>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</si>
  <si>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</si>
  <si>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</si>
  <si>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</si>
  <si>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</si>
  <si>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</si>
  <si>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</si>
  <si>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</si>
  <si>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DEL 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</si>
</sst>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0" fontId="0" fillId="0" borderId="0" xfId="0" applyAlignmen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164" fontId="0" fillId="3" borderId="0" xfId="0" applyNumberFormat="1" applyFill="1" applyAlignment="1">
      <alignment vertical="top" wrapText="1"/>
    </xf>
    <xf numFmtId="164" fontId="0" fillId="0" borderId="0" xfId="1" applyFont="1"/>
    <xf numFmtId="0" fontId="5" fillId="0" borderId="0" xfId="0" applyFont="1" applyAlignment="1">
      <alignment horizontal="center"/>
    </xf>
    <xf numFmtId="164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164" fontId="1" fillId="5" borderId="0" xfId="1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0" fontId="1" fillId="0" borderId="0" xfId="0" applyFont="1"/>
    <xf numFmtId="164" fontId="1" fillId="5" borderId="0" xfId="1" applyFont="1" applyFill="1"/>
    <xf numFmtId="164" fontId="1" fillId="4" borderId="0" xfId="1" applyFont="1" applyFill="1"/>
    <xf numFmtId="164" fontId="1" fillId="0" borderId="0" xfId="1" applyFont="1" applyFill="1"/>
    <xf numFmtId="164" fontId="0" fillId="0" borderId="0" xfId="1" applyFont="1" applyFill="1"/>
    <xf numFmtId="164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Normal="100" workbookViewId="0">
      <pane xSplit="1" topLeftCell="B1" activePane="topRight" state="frozen"/>
      <selection pane="topRight" activeCell="D51" sqref="D51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6" max="6" width="13.140625" customWidth="1"/>
    <col min="7" max="7" width="13" customWidth="1"/>
    <col min="8" max="8" width="13.140625" bestFit="1" customWidth="1"/>
    <col min="9" max="9" width="7.57031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9.85546875" customWidth="1"/>
    <col min="14" max="14" width="13.28515625" customWidth="1"/>
    <col min="15" max="15" width="11.5703125" customWidth="1"/>
    <col min="16" max="16" width="13.140625" bestFit="1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72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72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72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72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72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72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72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72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72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72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72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72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72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72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72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72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72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72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72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72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72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72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72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72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72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72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72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72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72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72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72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72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72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72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72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72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72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72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72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72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72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72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72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72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72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72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72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72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72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72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72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72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72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72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72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72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72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72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72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72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72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72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72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72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72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72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72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72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72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72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72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72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72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72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72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72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72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72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72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72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72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72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72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72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72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72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72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72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72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72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72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72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72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72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72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72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72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72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72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72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72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72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72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72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72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72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72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72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72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72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72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72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72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72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72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72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72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72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72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72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72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72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72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72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72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72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72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72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72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72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72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72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72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72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72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72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72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72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72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72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72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72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72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72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72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72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72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72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72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72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72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72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72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72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72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72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72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72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72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72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72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72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72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72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72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72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72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72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72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72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72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72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72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72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72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72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72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72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72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72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72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72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72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72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72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72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72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72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72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72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72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72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72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72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72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72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72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72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72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72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72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72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72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72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72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72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72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72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72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72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72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72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72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72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72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72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72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72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72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72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72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72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72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72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72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72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72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72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72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72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72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72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72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72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72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72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72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72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72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72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72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72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72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72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72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72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72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72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72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72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72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72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72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72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72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72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72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72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72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72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72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72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72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72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72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72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72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72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72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72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72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72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72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72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72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72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72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72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72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72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72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72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72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72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72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72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72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72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72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72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72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72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72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72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72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72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72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72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72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72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72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72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72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72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72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72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72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72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72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72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72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72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72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72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72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72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72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72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72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72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72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72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72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72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72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72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72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72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72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72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72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72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72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72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72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72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72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72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72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72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72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72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72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72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72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72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72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72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72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72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72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72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72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72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72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72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72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72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72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72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72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72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72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72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72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72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72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72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72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72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72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72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72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72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72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72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72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72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72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72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72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72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72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72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72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72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72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72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72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72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72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72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72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72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72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72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72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72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72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72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72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72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72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72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72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72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72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72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72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72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72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72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72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72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72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72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72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72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72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72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72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72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72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72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72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72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72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72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72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72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72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72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72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72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72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72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72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72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72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72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72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72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72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72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72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72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72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72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72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72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72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72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72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72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72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72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72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72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72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72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72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72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72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72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72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72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72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72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72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72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72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72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72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72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72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72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72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72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72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72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72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72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72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72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72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72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72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72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72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72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72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72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72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72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72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72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72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72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72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72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72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72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72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72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72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72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72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72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72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72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72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72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72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72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72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72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72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72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72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72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72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72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72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72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72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72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72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72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72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72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72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72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72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72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72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72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72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72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72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72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72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72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72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72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72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72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72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72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72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72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72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72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72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72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72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72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72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72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72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72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72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72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72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72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72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72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72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72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72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72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72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72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72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72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72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72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72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72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72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72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72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72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72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72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72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72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72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72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72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72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72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72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72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72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72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72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72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72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72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72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72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72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72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72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72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72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72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72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72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72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72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72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72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72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72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72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72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72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72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72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72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72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72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72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72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72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72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72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72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72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72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72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72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72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72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72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72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72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72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72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72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72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72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72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72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72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72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72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72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72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72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72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72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72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72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72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72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72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72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72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72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72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72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72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72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72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72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72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72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72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72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72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72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72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72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72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72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72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72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72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72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72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72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72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72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72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72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72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72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72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72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72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72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72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72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72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72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72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72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72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72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72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72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72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72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72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72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72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72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72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72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72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72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72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72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72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72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72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72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72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72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72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72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72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72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72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72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72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72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72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72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72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72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72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72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72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72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72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72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72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72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72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72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72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72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72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72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72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72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72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72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72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72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72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72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72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72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72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72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72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72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72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72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72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72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72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72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72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72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72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72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72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72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72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72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72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72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72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72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72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72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72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72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72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72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72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72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72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72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72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72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72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72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72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72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72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72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72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72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72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72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72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72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72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72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72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72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72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72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72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72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72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72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72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72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72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72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72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72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72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72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72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72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72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72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72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72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72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72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72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72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72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72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72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72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72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72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72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72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72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72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72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72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72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72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72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72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72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72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72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72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72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72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72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72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72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72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72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72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72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72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72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72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72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72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72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72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72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72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72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72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72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72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72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72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72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72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72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72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72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72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72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72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72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72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72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72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72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72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72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72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72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72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72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72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72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72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72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72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72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72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72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72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72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72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72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72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72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72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72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72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72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72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72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72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72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72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72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72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72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72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72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72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72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72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72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72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72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72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72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72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72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72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72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72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72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72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72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72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72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72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72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72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72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72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72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72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72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72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72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72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72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72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72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72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72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72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72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72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72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72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72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72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72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72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72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72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72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72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72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72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72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72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72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72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72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72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72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72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72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72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72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72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72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72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72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72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72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72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72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72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72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72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72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72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72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72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72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72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72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72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72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72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72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72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72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72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72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72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72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72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72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72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72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72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72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72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72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72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72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72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72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72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18" t="s">
        <v>65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520206.48</v>
      </c>
      <c r="H12" s="24">
        <f t="shared" si="0"/>
        <v>601019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2748279.92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>
        <v>451482.88</v>
      </c>
      <c r="H13" s="15">
        <v>521517.12</v>
      </c>
      <c r="I13" s="15"/>
      <c r="J13" s="15"/>
      <c r="K13" s="15"/>
      <c r="L13" s="15"/>
      <c r="M13" s="15"/>
      <c r="N13" s="15"/>
      <c r="O13" s="15"/>
      <c r="P13" s="34">
        <f>SUM(D13:O13)</f>
        <v>2387528.4700000002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>
        <v>68723.600000000006</v>
      </c>
      <c r="H17" s="15">
        <v>79501.88</v>
      </c>
      <c r="I17" s="15"/>
      <c r="J17" s="15"/>
      <c r="K17" s="15"/>
      <c r="L17" s="15"/>
      <c r="M17" s="15"/>
      <c r="N17" s="15"/>
      <c r="O17" s="15"/>
      <c r="P17" s="34">
        <f t="shared" si="1"/>
        <v>360751.45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293384.99</v>
      </c>
      <c r="H18" s="24">
        <f t="shared" si="2"/>
        <v>5471.48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298856.46999999997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>
        <v>293384.99</v>
      </c>
      <c r="H19" s="15">
        <v>5471.48</v>
      </c>
      <c r="I19" s="15"/>
      <c r="J19" s="15"/>
      <c r="K19" s="15"/>
      <c r="L19" s="15"/>
      <c r="M19" s="15"/>
      <c r="N19" s="15"/>
      <c r="O19" s="27"/>
      <c r="P19" s="26">
        <f>SUM(D19:O19)</f>
        <v>298856.46999999997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>SUM(H29:H37)</f>
        <v>40200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40200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>
        <v>40200</v>
      </c>
      <c r="I35" s="15"/>
      <c r="J35" s="15"/>
      <c r="K35" s="15"/>
      <c r="L35" s="15"/>
      <c r="M35" s="15"/>
      <c r="N35" s="15"/>
      <c r="O35" s="27"/>
      <c r="P35" s="26">
        <f t="shared" si="3"/>
        <v>40200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450000</v>
      </c>
      <c r="H38" s="24">
        <f t="shared" si="5"/>
        <v>450000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2250000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>
        <v>450000</v>
      </c>
      <c r="H39" s="15">
        <v>450000</v>
      </c>
      <c r="I39" s="15"/>
      <c r="J39" s="15"/>
      <c r="K39" s="15"/>
      <c r="L39" s="15"/>
      <c r="M39" s="15"/>
      <c r="N39" s="15"/>
      <c r="O39" s="15"/>
      <c r="P39" s="28">
        <f t="shared" si="3"/>
        <v>2250000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>SUM(G51:G54)</f>
        <v>0</v>
      </c>
      <c r="H50" s="24">
        <f>SUM(H51:H54)</f>
        <v>0</v>
      </c>
      <c r="I50" s="24">
        <f t="shared" ref="I50:O50" si="7">SUM(I51:I55)</f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66</v>
      </c>
      <c r="B55" s="10">
        <f>B12+B18+B28+B38</f>
        <v>17403408</v>
      </c>
      <c r="C55" s="10">
        <f>C12+C18++C28+C38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>
        <f>G12+G18+G28+G38+G40+G50</f>
        <v>1263591.47</v>
      </c>
      <c r="H55" s="25">
        <f>H12+H18+H28+H38+H40+H50</f>
        <v>1096690.48</v>
      </c>
      <c r="I55" s="25"/>
      <c r="J55" s="25"/>
      <c r="K55" s="25"/>
      <c r="L55" s="25"/>
      <c r="M55" s="25"/>
      <c r="N55" s="25"/>
      <c r="O55" s="25"/>
      <c r="P55" s="25">
        <f>P12+P18+P28+P38+P40+P50</f>
        <v>5337336.3899999997</v>
      </c>
    </row>
    <row r="56" spans="1:16" ht="30" x14ac:dyDescent="0.25">
      <c r="A56" s="31" t="s">
        <v>67</v>
      </c>
      <c r="B56" s="31"/>
      <c r="C56" s="15"/>
    </row>
    <row r="57" spans="1:16" ht="30" x14ac:dyDescent="0.25">
      <c r="A57" s="31" t="s">
        <v>68</v>
      </c>
      <c r="B57" s="31"/>
      <c r="C57" s="15"/>
    </row>
    <row r="58" spans="1:16" ht="60" x14ac:dyDescent="0.25">
      <c r="A58" s="31" t="s">
        <v>69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70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71</v>
      </c>
      <c r="B64" s="30" t="s">
        <v>46</v>
      </c>
      <c r="C64" s="16"/>
    </row>
    <row r="65" spans="1:2" x14ac:dyDescent="0.25">
      <c r="A65" s="13" t="s">
        <v>73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2025-06-09T19:31:29Z</cp:lastPrinted>
  <dcterms:created xsi:type="dcterms:W3CDTF">2018-04-17T18:57:16Z</dcterms:created>
  <dcterms:modified xsi:type="dcterms:W3CDTF">2025-11-09T17:06:02Z</dcterms:modified>
</cp:coreProperties>
</file>