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C13" i="2" l="1"/>
  <c r="E56" i="2" l="1"/>
  <c r="P51" i="2" l="1"/>
  <c r="P41" i="2"/>
  <c r="P29" i="2"/>
  <c r="P19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39" i="2"/>
  <c r="P56" i="2" s="1"/>
  <c r="B41" i="2"/>
  <c r="C41" i="2"/>
  <c r="C29" i="2" l="1"/>
  <c r="C19" i="2"/>
  <c r="B29" i="2"/>
  <c r="B19" i="2"/>
  <c r="B13" i="2"/>
  <c r="B56" i="2" l="1"/>
  <c r="C56" i="2"/>
  <c r="C51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<sst xmlns="http://schemas.openxmlformats.org/spreadsheetml/2006/main" count="74" uniqueCount="74">
  <si>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</si>
  <si>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</si>
  <si>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</si>
  <si>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</si>
  <si>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</si>
  <si>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</si>
  <si>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</si>
  <si>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</si>
  <si>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</si>
  <si>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</si>
  <si>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</si>
  <si>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</si>
  <si>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</si>
  <si>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</si>
  <si>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</si>
  <si>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</si>
  <si>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</si>
  <si>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</si>
  <si>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</si>
  <si>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</si>
  <si>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</si>
  <si>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</si>
  <si>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</si>
  <si>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</si>
  <si>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</si>
  <si>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</si>
  <si>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</si>
  <si>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</si>
  <si>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</si>
  <si>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</si>
  <si>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</si>
  <si>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</si>
  <si>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</si>
  <si>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</si>
  <si>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</si>
  <si>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</si>
  <si>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</si>
  <si>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</si>
  <si>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</si>
  <si>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</si>
  <si>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</si>
  <si>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</si>
  <si>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</si>
  <si>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</si>
  <si>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</si>
  <si>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</si>
  <si>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</si>
  <si>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</si>
  <si>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</si>
  <si>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</si>
  <si>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</si>
  <si>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</si>
  <si>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</si>
  <si>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</si>
  <si>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</si>
  <si>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</si>
  <si>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</si>
  <si>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</si>
  <si>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</si>
  <si>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</si>
  <si>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</si>
  <si>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</si>
  <si>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</si>
  <si>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</si>
  <si>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</si>
  <si>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</si>
  <si>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</si>
  <si>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</si>
  <si>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</si>
  <si>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</si>
  <si>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</si>
  <si>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</si>
  <si>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28 DE FEBRERO 2025</t>
  </si>
  <si>
    <t xml:space="preserve">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</si>
</sst>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4848225</xdr:colOff>
      <xdr:row>0</xdr:row>
      <xdr:rowOff>76200</xdr:rowOff>
    </xdr:from>
    <xdr:to>
      <xdr:col>10</xdr:col>
      <xdr:colOff>85725</xdr:colOff>
      <xdr:row>6</xdr:row>
      <xdr:rowOff>95250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620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pane="topRight" activeCell="C22" sqref="C22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6" spans="1:16" ht="42" customHeight="1" x14ac:dyDescent="0.25">
      <c r="A6" s="41"/>
      <c r="B6" s="41"/>
      <c r="C6" s="41"/>
      <c r="E6" s="6"/>
    </row>
    <row r="7" spans="1:16" ht="30" customHeight="1" x14ac:dyDescent="0.25">
      <c r="A7" s="42" t="s">
        <v>53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43" t="s">
        <v>52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25">
      <c r="A9" s="44" t="s">
        <v>72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31.5" x14ac:dyDescent="0.25">
      <c r="A10" s="4" t="s">
        <v>0</v>
      </c>
      <c r="B10" s="5" t="s">
        <v>48</v>
      </c>
      <c r="C10" s="5" t="s">
        <v>34</v>
      </c>
      <c r="D10" s="45" t="s">
        <v>54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.75" x14ac:dyDescent="0.25">
      <c r="A11" s="4"/>
      <c r="B11" s="5"/>
      <c r="C11" s="5"/>
      <c r="D11" s="20" t="s">
        <v>55</v>
      </c>
      <c r="E11" s="20" t="s">
        <v>56</v>
      </c>
      <c r="F11" s="20" t="s">
        <v>57</v>
      </c>
      <c r="G11" s="20" t="s">
        <v>58</v>
      </c>
      <c r="H11" s="20" t="s">
        <v>59</v>
      </c>
      <c r="I11" s="20" t="s">
        <v>60</v>
      </c>
      <c r="J11" s="20" t="s">
        <v>61</v>
      </c>
      <c r="K11" s="20" t="s">
        <v>62</v>
      </c>
      <c r="L11" s="20" t="s">
        <v>63</v>
      </c>
      <c r="M11" s="20" t="s">
        <v>64</v>
      </c>
      <c r="N11" s="20" t="s">
        <v>65</v>
      </c>
      <c r="O11" s="20" t="s">
        <v>66</v>
      </c>
      <c r="P11" s="21" t="s">
        <v>67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5844875</v>
      </c>
      <c r="C13" s="23">
        <f>+C14+C15+C16+C17+C18</f>
        <v>7444875</v>
      </c>
      <c r="D13" s="27">
        <f>SUM(D14:D18)</f>
        <v>520095.01</v>
      </c>
      <c r="E13" s="27">
        <f t="shared" ref="E13:O13" si="0">SUM(E14:E18)</f>
        <v>536813.87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SUM(D14:O18)</f>
        <v>1056908.8800000001</v>
      </c>
    </row>
    <row r="14" spans="1:16" x14ac:dyDescent="0.25">
      <c r="A14" s="2" t="s">
        <v>3</v>
      </c>
      <c r="B14" s="12">
        <v>4374875</v>
      </c>
      <c r="C14" s="12">
        <v>6324875</v>
      </c>
      <c r="D14" s="16">
        <v>451482.88</v>
      </c>
      <c r="E14" s="16">
        <v>465971.88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1">
        <f t="shared" ref="P14:P50" si="1">SUM(D14:O14)</f>
        <v>917454.76</v>
      </c>
    </row>
    <row r="15" spans="1:16" x14ac:dyDescent="0.25">
      <c r="A15" s="2" t="s">
        <v>4</v>
      </c>
      <c r="B15" s="12">
        <v>400000</v>
      </c>
      <c r="C15" s="12">
        <v>250000</v>
      </c>
      <c r="D15" s="16"/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1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1">
        <f t="shared" si="1"/>
        <v>0</v>
      </c>
    </row>
    <row r="17" spans="1:16" x14ac:dyDescent="0.25">
      <c r="A17" s="2" t="s">
        <v>5</v>
      </c>
      <c r="B17" s="12">
        <v>200000</v>
      </c>
      <c r="C17" s="12">
        <v>0</v>
      </c>
      <c r="D17" s="16"/>
      <c r="E17" s="16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1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>
        <v>70841.990000000005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1">
        <f t="shared" si="1"/>
        <v>139454.12</v>
      </c>
    </row>
    <row r="19" spans="1:16" s="26" customFormat="1" x14ac:dyDescent="0.25">
      <c r="A19" s="22" t="s">
        <v>7</v>
      </c>
      <c r="B19" s="24">
        <f>+B20+B21+B22+B23+B24+B25+B26+B27+B28</f>
        <v>3257000</v>
      </c>
      <c r="C19" s="24">
        <f>+C20+C21+C22+C23+C24+C25+C26+C27+C28</f>
        <v>3257000</v>
      </c>
      <c r="D19" s="27">
        <f>SUM(D20:D24)</f>
        <v>0</v>
      </c>
      <c r="E19" s="27">
        <f t="shared" ref="E19:O19" si="2">SUM(E20:E24)</f>
        <v>0</v>
      </c>
      <c r="F19" s="27">
        <f t="shared" si="2"/>
        <v>0</v>
      </c>
      <c r="G19" s="27">
        <f t="shared" si="2"/>
        <v>0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0</v>
      </c>
      <c r="L19" s="27">
        <f t="shared" si="2"/>
        <v>0</v>
      </c>
      <c r="M19" s="27">
        <f t="shared" si="2"/>
        <v>0</v>
      </c>
      <c r="N19" s="27">
        <f t="shared" si="2"/>
        <v>0</v>
      </c>
      <c r="O19" s="27">
        <f t="shared" si="2"/>
        <v>0</v>
      </c>
      <c r="P19" s="27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29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29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29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29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29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29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29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29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29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1051533</v>
      </c>
      <c r="C29" s="24">
        <f>+C30+C31+C32+C33+C34+C35+C36+C37+C38</f>
        <v>1051533</v>
      </c>
      <c r="D29" s="27">
        <f>SUM(D30:D34)</f>
        <v>0</v>
      </c>
      <c r="E29" s="27">
        <f t="shared" ref="E29:O29" si="3">SUM(E30:E34)</f>
        <v>0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7">
        <f t="shared" si="3"/>
        <v>0</v>
      </c>
      <c r="L29" s="27">
        <f t="shared" si="3"/>
        <v>0</v>
      </c>
      <c r="M29" s="27">
        <f t="shared" si="3"/>
        <v>0</v>
      </c>
      <c r="N29" s="27">
        <f t="shared" si="3"/>
        <v>0</v>
      </c>
      <c r="O29" s="27">
        <f t="shared" si="3"/>
        <v>0</v>
      </c>
      <c r="P29" s="27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29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29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29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29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29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29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29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29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29">
        <f t="shared" si="1"/>
        <v>0</v>
      </c>
    </row>
    <row r="39" spans="1:16" s="26" customFormat="1" x14ac:dyDescent="0.25">
      <c r="A39" s="22" t="s">
        <v>25</v>
      </c>
      <c r="B39" s="24">
        <f>SUM(B40:B40)</f>
        <v>7250000</v>
      </c>
      <c r="C39" s="25">
        <f>SUM(C40:C40)</f>
        <v>5702998</v>
      </c>
      <c r="D39" s="27">
        <f>SUM(D40:D44)</f>
        <v>450000</v>
      </c>
      <c r="E39" s="27">
        <f t="shared" ref="E39:O39" si="4">SUM(E40:E44)</f>
        <v>450000</v>
      </c>
      <c r="F39" s="27">
        <f t="shared" si="4"/>
        <v>0</v>
      </c>
      <c r="G39" s="27">
        <f t="shared" si="4"/>
        <v>0</v>
      </c>
      <c r="H39" s="27">
        <f t="shared" si="4"/>
        <v>0</v>
      </c>
      <c r="I39" s="27">
        <f t="shared" si="4"/>
        <v>0</v>
      </c>
      <c r="J39" s="27">
        <f t="shared" si="4"/>
        <v>0</v>
      </c>
      <c r="K39" s="27">
        <f t="shared" si="4"/>
        <v>0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27">
        <f t="shared" si="1"/>
        <v>900000</v>
      </c>
    </row>
    <row r="40" spans="1:16" x14ac:dyDescent="0.25">
      <c r="A40" s="2" t="s">
        <v>26</v>
      </c>
      <c r="B40" s="11">
        <v>7250000</v>
      </c>
      <c r="C40" s="11">
        <v>5702998</v>
      </c>
      <c r="D40" s="16">
        <v>450000</v>
      </c>
      <c r="E40" s="16">
        <v>450000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1">
        <f t="shared" si="1"/>
        <v>900000</v>
      </c>
    </row>
    <row r="41" spans="1:16" s="26" customFormat="1" x14ac:dyDescent="0.25">
      <c r="A41" s="22" t="s">
        <v>27</v>
      </c>
      <c r="B41" s="24">
        <f>+B42+B43+B44+B45+B46+B47+B48+B49+B50</f>
        <v>0</v>
      </c>
      <c r="C41" s="24">
        <f>+C42+C43+C44+C45+C46+C47+C48+C49+C50</f>
        <v>0</v>
      </c>
      <c r="D41" s="27">
        <f>SUM(D42:D46)</f>
        <v>0</v>
      </c>
      <c r="E41" s="27">
        <f t="shared" ref="E41:O41" si="5">SUM(E42:E46)</f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1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1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1">
        <f t="shared" si="1"/>
        <v>0</v>
      </c>
    </row>
    <row r="51" spans="1:16" s="26" customFormat="1" x14ac:dyDescent="0.25">
      <c r="A51" s="22" t="s">
        <v>41</v>
      </c>
      <c r="B51" s="24">
        <f>SUM(B52:B52)</f>
        <v>0</v>
      </c>
      <c r="C51" s="24">
        <f>+C52+C53+C54+C55</f>
        <v>0</v>
      </c>
      <c r="D51" s="27">
        <f>SUM(D52:D55)</f>
        <v>0</v>
      </c>
      <c r="E51" s="27"/>
      <c r="F51" s="27">
        <f t="shared" ref="F51:O51" si="6">SUM(F52:F56)</f>
        <v>0</v>
      </c>
      <c r="G51" s="27">
        <f t="shared" si="6"/>
        <v>0</v>
      </c>
      <c r="H51" s="27">
        <f t="shared" si="6"/>
        <v>0</v>
      </c>
      <c r="I51" s="27">
        <f t="shared" si="6"/>
        <v>0</v>
      </c>
      <c r="J51" s="27">
        <f t="shared" si="6"/>
        <v>0</v>
      </c>
      <c r="K51" s="27">
        <f t="shared" si="6"/>
        <v>0</v>
      </c>
      <c r="L51" s="27">
        <f t="shared" si="6"/>
        <v>0</v>
      </c>
      <c r="M51" s="27">
        <f t="shared" si="6"/>
        <v>0</v>
      </c>
      <c r="N51" s="27">
        <f t="shared" si="6"/>
        <v>0</v>
      </c>
      <c r="O51" s="27">
        <f t="shared" si="6"/>
        <v>0</v>
      </c>
      <c r="P51" s="27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9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9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9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9">
        <f t="shared" si="7"/>
        <v>0</v>
      </c>
    </row>
    <row r="56" spans="1:16" s="26" customFormat="1" ht="15.75" x14ac:dyDescent="0.25">
      <c r="A56" s="3" t="s">
        <v>68</v>
      </c>
      <c r="B56" s="10">
        <f>B13+B19+B29+B39</f>
        <v>17403408</v>
      </c>
      <c r="C56" s="10">
        <f>C13+C19+C29+C39</f>
        <v>17456406</v>
      </c>
      <c r="D56" s="28">
        <f>D13+D19+D29+D39+D41</f>
        <v>970095.01</v>
      </c>
      <c r="E56" s="28">
        <f>SUM(E14+E18+E40)</f>
        <v>986813.87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>
        <f>+P13+P39</f>
        <v>1956908.8800000001</v>
      </c>
    </row>
    <row r="57" spans="1:16" ht="30" x14ac:dyDescent="0.25">
      <c r="A57" s="34" t="s">
        <v>69</v>
      </c>
      <c r="B57" s="34"/>
      <c r="C57" s="16"/>
    </row>
    <row r="58" spans="1:16" ht="30" x14ac:dyDescent="0.25">
      <c r="A58" s="34" t="s">
        <v>70</v>
      </c>
      <c r="B58" s="34"/>
      <c r="C58" s="16"/>
    </row>
    <row r="59" spans="1:16" ht="60" x14ac:dyDescent="0.25">
      <c r="A59" s="34" t="s">
        <v>71</v>
      </c>
      <c r="B59" s="34"/>
      <c r="C59" s="16"/>
    </row>
    <row r="60" spans="1:16" x14ac:dyDescent="0.25">
      <c r="A60" s="35"/>
      <c r="B60" s="34"/>
      <c r="C60" s="16"/>
    </row>
    <row r="61" spans="1:16" x14ac:dyDescent="0.25">
      <c r="B61" s="17"/>
      <c r="C61" s="8"/>
    </row>
    <row r="62" spans="1:16" x14ac:dyDescent="0.25">
      <c r="A62" s="6" t="s">
        <v>50</v>
      </c>
      <c r="B62" s="36" t="s">
        <v>73</v>
      </c>
      <c r="C62" s="8"/>
    </row>
    <row r="63" spans="1:16" x14ac:dyDescent="0.25">
      <c r="A63" s="6"/>
      <c r="B63" s="11"/>
      <c r="C63" s="18"/>
      <c r="D63" s="9"/>
      <c r="E63" s="9"/>
      <c r="F63" s="14"/>
      <c r="G63" s="38"/>
      <c r="H63" s="39"/>
    </row>
    <row r="64" spans="1:16" x14ac:dyDescent="0.25">
      <c r="A64" s="6"/>
      <c r="B64" s="11"/>
      <c r="C64" s="18"/>
      <c r="D64" s="9"/>
      <c r="E64" s="9"/>
      <c r="F64" s="14"/>
      <c r="G64" s="38"/>
      <c r="H64" s="38"/>
    </row>
    <row r="65" spans="1:8" x14ac:dyDescent="0.25">
      <c r="A65" s="19"/>
      <c r="B65" s="13"/>
      <c r="C65" s="18"/>
      <c r="D65" s="38"/>
      <c r="E65" s="40"/>
      <c r="F65" s="9"/>
      <c r="G65" s="9"/>
      <c r="H65" s="9"/>
    </row>
    <row r="66" spans="1:8" x14ac:dyDescent="0.25">
      <c r="A66" s="32" t="s">
        <v>49</v>
      </c>
      <c r="B66" s="33" t="s">
        <v>46</v>
      </c>
    </row>
    <row r="67" spans="1:8" x14ac:dyDescent="0.25">
      <c r="A67" s="14" t="s">
        <v>51</v>
      </c>
      <c r="B67" s="14" t="s">
        <v>47</v>
      </c>
    </row>
    <row r="68" spans="1:8" x14ac:dyDescent="0.25">
      <c r="A68" s="37"/>
      <c r="B68" s="37"/>
    </row>
    <row r="69" spans="1:8" x14ac:dyDescent="0.25">
      <c r="A69" s="37"/>
      <c r="B69" s="37"/>
    </row>
  </sheetData>
  <mergeCells count="10">
    <mergeCell ref="A6:C6"/>
    <mergeCell ref="A7:P7"/>
    <mergeCell ref="A8:P8"/>
    <mergeCell ref="A9:P9"/>
    <mergeCell ref="D10:P10"/>
    <mergeCell ref="A68:B68"/>
    <mergeCell ref="A69:B69"/>
    <mergeCell ref="G63:H63"/>
    <mergeCell ref="G64:H64"/>
    <mergeCell ref="D65:E65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6" max="2" man="1"/>
  </rowBreaks>
  <ignoredErrors>
    <ignoredError sqref="P14:P18 P20:P27 P30:P38 P40" formulaRange="1"/>
    <ignoredError sqref="P19 P41 P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2025-03-10T17:14:34Z</cp:lastPrinted>
  <dcterms:created xsi:type="dcterms:W3CDTF">2018-04-17T18:57:16Z</dcterms:created>
  <dcterms:modified xsi:type="dcterms:W3CDTF">2025-11-11T15:28:28Z</dcterms:modified>
</cp:coreProperties>
</file>